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<sst xmlns="http://schemas.openxmlformats.org/spreadsheetml/2006/main" count="62" uniqueCount="33">
  <si>
    <t>Классы</t>
  </si>
  <si>
    <t>нач</t>
  </si>
  <si>
    <t>шк.</t>
  </si>
  <si>
    <t>ср.</t>
  </si>
  <si>
    <t>ст.</t>
  </si>
  <si>
    <t>об.</t>
  </si>
  <si>
    <t>Показатели</t>
  </si>
  <si>
    <t>кач.</t>
  </si>
  <si>
    <t>СОУ</t>
  </si>
  <si>
    <t>Предмет</t>
  </si>
  <si>
    <t>Русский яз.</t>
  </si>
  <si>
    <t>Литература</t>
  </si>
  <si>
    <t>Математика</t>
  </si>
  <si>
    <t>Информат.</t>
  </si>
  <si>
    <t>История</t>
  </si>
  <si>
    <t>География</t>
  </si>
  <si>
    <t xml:space="preserve">Биология </t>
  </si>
  <si>
    <t>Физика</t>
  </si>
  <si>
    <t>Химия</t>
  </si>
  <si>
    <t>Музыка</t>
  </si>
  <si>
    <t>ИЗО</t>
  </si>
  <si>
    <t>ОБЖ</t>
  </si>
  <si>
    <t>Физкультура</t>
  </si>
  <si>
    <t xml:space="preserve">                    РЕЗУЛЬТАТЫ ОБУЧЕННОСТИ  УЧАЩИХСЯ  </t>
  </si>
  <si>
    <t>Окруж.мир</t>
  </si>
  <si>
    <t>Обществ.</t>
  </si>
  <si>
    <t>Осн.рег.р.</t>
  </si>
  <si>
    <t>Черчение</t>
  </si>
  <si>
    <t>Иностранный яз</t>
  </si>
  <si>
    <t>Технология</t>
  </si>
  <si>
    <t>Итог 2014-15</t>
  </si>
  <si>
    <t>2 -11 классов за  2015 - 2016 учебный год МБОУ "Тинская СШ № 3"</t>
  </si>
  <si>
    <t>Итог 2015-16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</si>
</sst>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43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Y26" sqref="Y26"/>
    </sheetView>
  </sheetViews>
  <sheetFormatPr defaultColWidth="9.140625" defaultRowHeight="12.75"/>
  <cols>
    <col min="1" max="1" width="13.7109375" style="0" customWidth="1"/>
    <col min="2" max="2" width="3.8515625" style="0" customWidth="1"/>
    <col min="3" max="3" width="4.7109375" style="0" customWidth="1"/>
    <col min="4" max="4" width="3.8515625" style="0" customWidth="1"/>
    <col min="5" max="5" width="4.421875" style="0" customWidth="1"/>
    <col min="6" max="6" width="3.7109375" style="0" customWidth="1"/>
    <col min="7" max="7" width="3.8515625" style="0" customWidth="1"/>
    <col min="8" max="8" width="6.00390625" style="0" customWidth="1"/>
    <col min="9" max="9" width="4.8515625" style="0" customWidth="1"/>
    <col min="10" max="11" width="5.7109375" style="0" customWidth="1"/>
    <col min="12" max="12" width="3.8515625" style="0" customWidth="1"/>
    <col min="13" max="13" width="3.7109375" style="0" customWidth="1"/>
    <col min="14" max="14" width="4.00390625" style="0" customWidth="1"/>
    <col min="15" max="15" width="3.8515625" style="0" customWidth="1"/>
    <col min="16" max="16" width="3.7109375" style="0" customWidth="1"/>
    <col min="17" max="19" width="4.8515625" style="0" customWidth="1"/>
    <col min="20" max="20" width="5.421875" style="0" customWidth="1"/>
    <col min="21" max="21" width="4.7109375" style="0" customWidth="1"/>
    <col min="22" max="23" width="4.421875" style="0" customWidth="1"/>
    <col min="24" max="24" width="5.7109375" style="0" customWidth="1"/>
    <col min="25" max="25" width="4.7109375" style="0" customWidth="1"/>
    <col min="26" max="26" width="5.7109375" style="0" customWidth="1"/>
    <col min="27" max="27" width="6.00390625" style="0" customWidth="1"/>
    <col min="28" max="29" width="6.140625" style="0" customWidth="1"/>
  </cols>
  <sheetData>
    <row r="1" spans="1:29" ht="15.75">
      <c r="A1" s="53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15.7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ht="13.5" thickBot="1"/>
    <row r="4" spans="1:29" ht="12.75">
      <c r="A4" s="17" t="s">
        <v>0</v>
      </c>
      <c r="B4" s="52">
        <v>2</v>
      </c>
      <c r="C4" s="50"/>
      <c r="D4" s="49">
        <v>3</v>
      </c>
      <c r="E4" s="50"/>
      <c r="F4" s="49">
        <v>4</v>
      </c>
      <c r="G4" s="51"/>
      <c r="H4" s="9" t="s">
        <v>1</v>
      </c>
      <c r="I4" s="10" t="s">
        <v>2</v>
      </c>
      <c r="J4" s="52">
        <v>5</v>
      </c>
      <c r="K4" s="50"/>
      <c r="L4" s="49">
        <v>6</v>
      </c>
      <c r="M4" s="50"/>
      <c r="N4" s="49">
        <v>7</v>
      </c>
      <c r="O4" s="50"/>
      <c r="P4" s="49">
        <v>8</v>
      </c>
      <c r="Q4" s="50"/>
      <c r="R4" s="49">
        <v>9</v>
      </c>
      <c r="S4" s="51"/>
      <c r="T4" s="9" t="s">
        <v>3</v>
      </c>
      <c r="U4" s="10" t="s">
        <v>2</v>
      </c>
      <c r="V4" s="52">
        <v>10</v>
      </c>
      <c r="W4" s="50"/>
      <c r="X4" s="49">
        <v>11</v>
      </c>
      <c r="Y4" s="51"/>
      <c r="Z4" s="9" t="s">
        <v>4</v>
      </c>
      <c r="AA4" s="10" t="s">
        <v>2</v>
      </c>
      <c r="AB4" s="29" t="s">
        <v>5</v>
      </c>
      <c r="AC4" s="10" t="s">
        <v>2</v>
      </c>
    </row>
    <row r="5" spans="1:29" ht="13.5" thickBot="1">
      <c r="A5" s="18" t="s">
        <v>6</v>
      </c>
      <c r="B5" s="7" t="s">
        <v>7</v>
      </c>
      <c r="C5" s="5" t="s">
        <v>8</v>
      </c>
      <c r="D5" s="5" t="s">
        <v>7</v>
      </c>
      <c r="E5" s="5" t="s">
        <v>8</v>
      </c>
      <c r="F5" s="5" t="s">
        <v>7</v>
      </c>
      <c r="G5" s="6" t="s">
        <v>8</v>
      </c>
      <c r="H5" s="11" t="s">
        <v>7</v>
      </c>
      <c r="I5" s="12" t="s">
        <v>8</v>
      </c>
      <c r="J5" s="7" t="s">
        <v>7</v>
      </c>
      <c r="K5" s="5" t="s">
        <v>8</v>
      </c>
      <c r="L5" s="5" t="s">
        <v>7</v>
      </c>
      <c r="M5" s="5" t="s">
        <v>8</v>
      </c>
      <c r="N5" s="5" t="s">
        <v>7</v>
      </c>
      <c r="O5" s="5" t="s">
        <v>8</v>
      </c>
      <c r="P5" s="5" t="s">
        <v>7</v>
      </c>
      <c r="Q5" s="5" t="s">
        <v>8</v>
      </c>
      <c r="R5" s="5" t="s">
        <v>7</v>
      </c>
      <c r="S5" s="6" t="s">
        <v>8</v>
      </c>
      <c r="T5" s="11" t="s">
        <v>7</v>
      </c>
      <c r="U5" s="12" t="s">
        <v>8</v>
      </c>
      <c r="V5" s="7" t="s">
        <v>7</v>
      </c>
      <c r="W5" s="5" t="s">
        <v>8</v>
      </c>
      <c r="X5" s="5" t="s">
        <v>7</v>
      </c>
      <c r="Y5" s="6" t="s">
        <v>8</v>
      </c>
      <c r="Z5" s="11" t="s">
        <v>7</v>
      </c>
      <c r="AA5" s="12" t="s">
        <v>8</v>
      </c>
      <c r="AB5" s="30" t="s">
        <v>7</v>
      </c>
      <c r="AC5" s="12" t="s">
        <v>8</v>
      </c>
    </row>
    <row r="6" spans="1:29" ht="13.5" thickBot="1">
      <c r="A6" s="15" t="s">
        <v>9</v>
      </c>
      <c r="B6" s="21"/>
      <c r="C6" s="22"/>
      <c r="D6" s="22"/>
      <c r="E6" s="22"/>
      <c r="F6" s="22"/>
      <c r="G6" s="22"/>
      <c r="H6" s="23"/>
      <c r="I6" s="23"/>
      <c r="J6" s="22"/>
      <c r="K6" s="22"/>
      <c r="L6" s="22"/>
      <c r="M6" s="22"/>
      <c r="N6" s="22"/>
      <c r="O6" s="22"/>
      <c r="P6" s="22"/>
      <c r="Q6" s="22"/>
      <c r="R6" s="22"/>
      <c r="S6" s="26"/>
      <c r="T6" s="27"/>
      <c r="U6" s="28"/>
      <c r="V6" s="21"/>
      <c r="W6" s="22"/>
      <c r="X6" s="22"/>
      <c r="Y6" s="26"/>
      <c r="Z6" s="31"/>
      <c r="AA6" s="32"/>
      <c r="AB6" s="27"/>
      <c r="AC6" s="28"/>
    </row>
    <row r="7" spans="1:29" ht="13.5" thickBot="1">
      <c r="A7" s="19" t="s">
        <v>10</v>
      </c>
      <c r="B7" s="1">
        <v>60</v>
      </c>
      <c r="C7" s="2">
        <v>55</v>
      </c>
      <c r="D7" s="2">
        <v>57</v>
      </c>
      <c r="E7" s="2">
        <v>55</v>
      </c>
      <c r="F7" s="2">
        <v>31</v>
      </c>
      <c r="G7" s="3">
        <v>49</v>
      </c>
      <c r="H7" s="9">
        <f>(B7+D7+F7)/3</f>
        <v>49.333333333333336</v>
      </c>
      <c r="I7" s="10">
        <f>(C7+E7+G7)/3</f>
        <v>53</v>
      </c>
      <c r="J7" s="4">
        <v>64</v>
      </c>
      <c r="K7" s="2">
        <v>62</v>
      </c>
      <c r="L7" s="2">
        <v>35</v>
      </c>
      <c r="M7" s="2">
        <v>52</v>
      </c>
      <c r="N7" s="2">
        <v>50</v>
      </c>
      <c r="O7" s="2">
        <v>53</v>
      </c>
      <c r="P7" s="2">
        <v>60</v>
      </c>
      <c r="Q7" s="2">
        <v>58</v>
      </c>
      <c r="R7" s="2">
        <v>53</v>
      </c>
      <c r="S7" s="3">
        <v>57</v>
      </c>
      <c r="T7" s="9">
        <f aca="true" t="shared" si="0" ref="T7:U12">(J7+L7+N7+P7+R7)/5</f>
        <v>52.4</v>
      </c>
      <c r="U7" s="10">
        <f t="shared" si="0"/>
        <v>56.4</v>
      </c>
      <c r="V7" s="4">
        <v>67</v>
      </c>
      <c r="W7" s="2">
        <v>67</v>
      </c>
      <c r="X7" s="2">
        <v>78</v>
      </c>
      <c r="Y7" s="3">
        <v>62</v>
      </c>
      <c r="Z7" s="9">
        <f aca="true" t="shared" si="1" ref="Z7:Z25">(V7+X7)/2</f>
        <v>72.5</v>
      </c>
      <c r="AA7" s="10">
        <f aca="true" t="shared" si="2" ref="AA7:AA25">(W7+Y7)/2</f>
        <v>64.5</v>
      </c>
      <c r="AB7" s="9">
        <f aca="true" t="shared" si="3" ref="AB7:AC10">(H7+T7+Z7)/3</f>
        <v>58.07777777777778</v>
      </c>
      <c r="AC7" s="10">
        <f t="shared" si="3"/>
        <v>57.96666666666667</v>
      </c>
    </row>
    <row r="8" spans="1:29" ht="13.5" thickBot="1">
      <c r="A8" s="20" t="s">
        <v>11</v>
      </c>
      <c r="B8" s="24">
        <v>95</v>
      </c>
      <c r="C8" s="8">
        <v>82</v>
      </c>
      <c r="D8" s="8">
        <v>91</v>
      </c>
      <c r="E8" s="8">
        <v>79</v>
      </c>
      <c r="F8" s="8">
        <v>84</v>
      </c>
      <c r="G8" s="25">
        <v>69</v>
      </c>
      <c r="H8" s="9">
        <f aca="true" t="shared" si="4" ref="H8:H25">(B8+D8+F8)/3</f>
        <v>90</v>
      </c>
      <c r="I8" s="10">
        <f aca="true" t="shared" si="5" ref="I8:I25">(C8+E8+G8)/3</f>
        <v>76.66666666666667</v>
      </c>
      <c r="J8" s="16">
        <v>93</v>
      </c>
      <c r="K8" s="8">
        <v>77</v>
      </c>
      <c r="L8" s="8">
        <v>35</v>
      </c>
      <c r="M8" s="8">
        <v>52</v>
      </c>
      <c r="N8" s="8">
        <v>64</v>
      </c>
      <c r="O8" s="8">
        <v>59</v>
      </c>
      <c r="P8" s="8">
        <v>60</v>
      </c>
      <c r="Q8" s="8">
        <v>60</v>
      </c>
      <c r="R8" s="8">
        <v>65</v>
      </c>
      <c r="S8" s="25">
        <v>71</v>
      </c>
      <c r="T8" s="9">
        <f t="shared" si="0"/>
        <v>63.4</v>
      </c>
      <c r="U8" s="10">
        <f t="shared" si="0"/>
        <v>63.8</v>
      </c>
      <c r="V8" s="16">
        <v>67</v>
      </c>
      <c r="W8" s="8">
        <v>69</v>
      </c>
      <c r="X8" s="8">
        <v>100</v>
      </c>
      <c r="Y8" s="25">
        <v>88</v>
      </c>
      <c r="Z8" s="9">
        <f t="shared" si="1"/>
        <v>83.5</v>
      </c>
      <c r="AA8" s="10">
        <f t="shared" si="2"/>
        <v>78.5</v>
      </c>
      <c r="AB8" s="9">
        <f t="shared" si="3"/>
        <v>78.96666666666667</v>
      </c>
      <c r="AC8" s="10">
        <f t="shared" si="3"/>
        <v>72.9888888888889</v>
      </c>
    </row>
    <row r="9" spans="1:29" ht="13.5" thickBot="1">
      <c r="A9" s="20" t="s">
        <v>28</v>
      </c>
      <c r="B9" s="24">
        <v>70</v>
      </c>
      <c r="C9" s="8">
        <v>59</v>
      </c>
      <c r="D9" s="8">
        <v>74</v>
      </c>
      <c r="E9" s="8">
        <v>69</v>
      </c>
      <c r="F9" s="8">
        <v>47</v>
      </c>
      <c r="G9" s="25">
        <v>49</v>
      </c>
      <c r="H9" s="9">
        <f t="shared" si="4"/>
        <v>63.666666666666664</v>
      </c>
      <c r="I9" s="10">
        <f t="shared" si="5"/>
        <v>59</v>
      </c>
      <c r="J9" s="16">
        <v>69</v>
      </c>
      <c r="K9" s="8">
        <v>67</v>
      </c>
      <c r="L9" s="8">
        <v>65</v>
      </c>
      <c r="M9" s="8">
        <v>63</v>
      </c>
      <c r="N9" s="8">
        <v>50</v>
      </c>
      <c r="O9" s="8">
        <v>66</v>
      </c>
      <c r="P9" s="8">
        <v>43</v>
      </c>
      <c r="Q9" s="8">
        <v>59</v>
      </c>
      <c r="R9" s="8">
        <v>53</v>
      </c>
      <c r="S9" s="25">
        <v>55</v>
      </c>
      <c r="T9" s="9">
        <f t="shared" si="0"/>
        <v>56</v>
      </c>
      <c r="U9" s="10">
        <f t="shared" si="0"/>
        <v>62</v>
      </c>
      <c r="V9" s="16">
        <v>67</v>
      </c>
      <c r="W9" s="8">
        <v>68</v>
      </c>
      <c r="X9" s="8">
        <v>89</v>
      </c>
      <c r="Y9" s="25">
        <v>82</v>
      </c>
      <c r="Z9" s="9">
        <f t="shared" si="1"/>
        <v>78</v>
      </c>
      <c r="AA9" s="10">
        <f t="shared" si="2"/>
        <v>75</v>
      </c>
      <c r="AB9" s="9">
        <f t="shared" si="3"/>
        <v>65.88888888888889</v>
      </c>
      <c r="AC9" s="10">
        <f t="shared" si="3"/>
        <v>65.33333333333333</v>
      </c>
    </row>
    <row r="10" spans="1:29" ht="13.5" thickBot="1">
      <c r="A10" s="20" t="s">
        <v>12</v>
      </c>
      <c r="B10" s="24">
        <v>75</v>
      </c>
      <c r="C10" s="8">
        <v>62</v>
      </c>
      <c r="D10" s="8">
        <v>61</v>
      </c>
      <c r="E10" s="8">
        <v>56</v>
      </c>
      <c r="F10" s="8">
        <v>42</v>
      </c>
      <c r="G10" s="25">
        <v>56</v>
      </c>
      <c r="H10" s="9">
        <f t="shared" si="4"/>
        <v>59.333333333333336</v>
      </c>
      <c r="I10" s="10">
        <f t="shared" si="5"/>
        <v>58</v>
      </c>
      <c r="J10" s="16">
        <v>78</v>
      </c>
      <c r="K10" s="8">
        <v>60</v>
      </c>
      <c r="L10" s="8">
        <v>65</v>
      </c>
      <c r="M10" s="8">
        <v>63</v>
      </c>
      <c r="N10" s="8">
        <v>71</v>
      </c>
      <c r="O10" s="8">
        <v>59</v>
      </c>
      <c r="P10" s="8">
        <v>60</v>
      </c>
      <c r="Q10" s="8">
        <v>58</v>
      </c>
      <c r="R10" s="8">
        <v>59</v>
      </c>
      <c r="S10" s="25">
        <v>57</v>
      </c>
      <c r="T10" s="9">
        <f t="shared" si="0"/>
        <v>66.6</v>
      </c>
      <c r="U10" s="10">
        <f t="shared" si="0"/>
        <v>59.4</v>
      </c>
      <c r="V10" s="16">
        <v>67</v>
      </c>
      <c r="W10" s="8">
        <v>51</v>
      </c>
      <c r="X10" s="8">
        <v>78</v>
      </c>
      <c r="Y10" s="25">
        <v>70</v>
      </c>
      <c r="Z10" s="9">
        <f t="shared" si="1"/>
        <v>72.5</v>
      </c>
      <c r="AA10" s="10">
        <f t="shared" si="2"/>
        <v>60.5</v>
      </c>
      <c r="AB10" s="9">
        <f t="shared" si="3"/>
        <v>66.14444444444445</v>
      </c>
      <c r="AC10" s="10">
        <f t="shared" si="3"/>
        <v>59.300000000000004</v>
      </c>
    </row>
    <row r="11" spans="1:29" ht="13.5" thickBot="1">
      <c r="A11" s="20" t="s">
        <v>13</v>
      </c>
      <c r="B11" s="24"/>
      <c r="C11" s="8"/>
      <c r="D11" s="8"/>
      <c r="E11" s="8"/>
      <c r="F11" s="8"/>
      <c r="G11" s="25"/>
      <c r="H11" s="9">
        <f t="shared" si="4"/>
        <v>0</v>
      </c>
      <c r="I11" s="10">
        <f t="shared" si="5"/>
        <v>0</v>
      </c>
      <c r="J11" s="16">
        <v>73</v>
      </c>
      <c r="K11" s="8">
        <v>71</v>
      </c>
      <c r="L11" s="8">
        <v>0</v>
      </c>
      <c r="M11" s="8">
        <v>0</v>
      </c>
      <c r="N11" s="8">
        <v>0</v>
      </c>
      <c r="O11" s="8">
        <v>0</v>
      </c>
      <c r="P11" s="8">
        <v>60</v>
      </c>
      <c r="Q11" s="8">
        <v>58</v>
      </c>
      <c r="R11" s="8">
        <v>59</v>
      </c>
      <c r="S11" s="25">
        <v>53</v>
      </c>
      <c r="T11" s="9">
        <v>64</v>
      </c>
      <c r="U11" s="10">
        <v>61</v>
      </c>
      <c r="V11" s="16">
        <v>83</v>
      </c>
      <c r="W11" s="8">
        <v>60</v>
      </c>
      <c r="X11" s="8">
        <v>100</v>
      </c>
      <c r="Y11" s="25">
        <v>92</v>
      </c>
      <c r="Z11" s="9">
        <f t="shared" si="1"/>
        <v>91.5</v>
      </c>
      <c r="AA11" s="10">
        <f t="shared" si="2"/>
        <v>76</v>
      </c>
      <c r="AB11" s="9">
        <f>(T11+Z11)/2</f>
        <v>77.75</v>
      </c>
      <c r="AC11" s="10">
        <f>(U11+AA11)/2</f>
        <v>68.5</v>
      </c>
    </row>
    <row r="12" spans="1:29" ht="13.5" thickBot="1">
      <c r="A12" s="20" t="s">
        <v>14</v>
      </c>
      <c r="B12" s="24"/>
      <c r="C12" s="8"/>
      <c r="D12" s="8"/>
      <c r="E12" s="8"/>
      <c r="F12" s="8"/>
      <c r="G12" s="25"/>
      <c r="H12" s="9">
        <f t="shared" si="4"/>
        <v>0</v>
      </c>
      <c r="I12" s="10">
        <f t="shared" si="5"/>
        <v>0</v>
      </c>
      <c r="J12" s="16">
        <v>92</v>
      </c>
      <c r="K12" s="8">
        <v>76</v>
      </c>
      <c r="L12" s="8">
        <v>65</v>
      </c>
      <c r="M12" s="8">
        <v>65</v>
      </c>
      <c r="N12" s="8">
        <v>50</v>
      </c>
      <c r="O12" s="8">
        <v>55</v>
      </c>
      <c r="P12" s="8">
        <v>60</v>
      </c>
      <c r="Q12" s="8">
        <v>58</v>
      </c>
      <c r="R12" s="8">
        <v>65</v>
      </c>
      <c r="S12" s="25">
        <v>63</v>
      </c>
      <c r="T12" s="9">
        <f t="shared" si="0"/>
        <v>66.4</v>
      </c>
      <c r="U12" s="10">
        <f t="shared" si="0"/>
        <v>63.4</v>
      </c>
      <c r="V12" s="16">
        <v>67</v>
      </c>
      <c r="W12" s="8">
        <v>67</v>
      </c>
      <c r="X12" s="8">
        <v>83</v>
      </c>
      <c r="Y12" s="25">
        <v>69</v>
      </c>
      <c r="Z12" s="9">
        <f t="shared" si="1"/>
        <v>75</v>
      </c>
      <c r="AA12" s="10">
        <f t="shared" si="2"/>
        <v>68</v>
      </c>
      <c r="AB12" s="9">
        <f>(T12+Z12)/2</f>
        <v>70.7</v>
      </c>
      <c r="AC12" s="10">
        <f>(U12+AA12)/2</f>
        <v>65.7</v>
      </c>
    </row>
    <row r="13" spans="1:29" ht="13.5" thickBot="1">
      <c r="A13" s="20" t="s">
        <v>26</v>
      </c>
      <c r="B13" s="24"/>
      <c r="C13" s="8"/>
      <c r="D13" s="8"/>
      <c r="E13" s="8"/>
      <c r="F13" s="8"/>
      <c r="G13" s="25"/>
      <c r="H13" s="9">
        <f t="shared" si="4"/>
        <v>0</v>
      </c>
      <c r="I13" s="10">
        <f t="shared" si="5"/>
        <v>0</v>
      </c>
      <c r="J13" s="16"/>
      <c r="K13" s="8"/>
      <c r="L13" s="8"/>
      <c r="M13" s="8"/>
      <c r="N13" s="8"/>
      <c r="O13" s="8"/>
      <c r="P13" s="8"/>
      <c r="Q13" s="8"/>
      <c r="R13" s="8"/>
      <c r="S13" s="25"/>
      <c r="T13" s="9"/>
      <c r="U13" s="10"/>
      <c r="V13" s="16">
        <v>67</v>
      </c>
      <c r="W13" s="8">
        <v>67</v>
      </c>
      <c r="X13" s="8">
        <v>100</v>
      </c>
      <c r="Y13" s="25">
        <v>84</v>
      </c>
      <c r="Z13" s="9">
        <f t="shared" si="1"/>
        <v>83.5</v>
      </c>
      <c r="AA13" s="10">
        <f t="shared" si="2"/>
        <v>75.5</v>
      </c>
      <c r="AB13" s="9">
        <f>(X13+Z13)/2</f>
        <v>91.75</v>
      </c>
      <c r="AC13" s="10">
        <f>(Y13+AA13)/2</f>
        <v>79.75</v>
      </c>
    </row>
    <row r="14" spans="1:29" ht="13.5" thickBot="1">
      <c r="A14" s="20" t="s">
        <v>25</v>
      </c>
      <c r="B14" s="24"/>
      <c r="C14" s="8"/>
      <c r="D14" s="8"/>
      <c r="E14" s="8"/>
      <c r="F14" s="8"/>
      <c r="G14" s="25"/>
      <c r="H14" s="9">
        <f t="shared" si="4"/>
        <v>0</v>
      </c>
      <c r="I14" s="10">
        <f t="shared" si="5"/>
        <v>0</v>
      </c>
      <c r="J14" s="16"/>
      <c r="K14" s="8"/>
      <c r="L14" s="8">
        <v>88</v>
      </c>
      <c r="M14" s="8">
        <v>73</v>
      </c>
      <c r="N14" s="8">
        <v>73</v>
      </c>
      <c r="O14" s="8">
        <v>66</v>
      </c>
      <c r="P14" s="8">
        <v>67</v>
      </c>
      <c r="Q14" s="8">
        <v>62</v>
      </c>
      <c r="R14" s="8">
        <v>65</v>
      </c>
      <c r="S14" s="25">
        <v>65</v>
      </c>
      <c r="T14" s="9">
        <f>(L14+N14+P14+R14)/4</f>
        <v>73.25</v>
      </c>
      <c r="U14" s="10">
        <f>(M14+O14+Q14+S14)/4</f>
        <v>66.5</v>
      </c>
      <c r="V14" s="16">
        <v>67</v>
      </c>
      <c r="W14" s="8">
        <v>67</v>
      </c>
      <c r="X14" s="8">
        <v>82</v>
      </c>
      <c r="Y14" s="25">
        <v>75</v>
      </c>
      <c r="Z14" s="9">
        <f t="shared" si="1"/>
        <v>74.5</v>
      </c>
      <c r="AA14" s="10">
        <f t="shared" si="2"/>
        <v>71</v>
      </c>
      <c r="AB14" s="9">
        <f aca="true" t="shared" si="6" ref="AB14:AC19">(T14+Z14)/2</f>
        <v>73.875</v>
      </c>
      <c r="AC14" s="10">
        <f t="shared" si="6"/>
        <v>68.75</v>
      </c>
    </row>
    <row r="15" spans="1:29" ht="13.5" thickBot="1">
      <c r="A15" s="20" t="s">
        <v>24</v>
      </c>
      <c r="B15" s="24">
        <v>85</v>
      </c>
      <c r="C15" s="8">
        <v>70</v>
      </c>
      <c r="D15" s="8">
        <v>91</v>
      </c>
      <c r="E15" s="8">
        <v>80</v>
      </c>
      <c r="F15" s="8">
        <v>58</v>
      </c>
      <c r="G15" s="25">
        <v>59</v>
      </c>
      <c r="H15" s="9">
        <f t="shared" si="4"/>
        <v>78</v>
      </c>
      <c r="I15" s="10">
        <f t="shared" si="5"/>
        <v>69.66666666666667</v>
      </c>
      <c r="J15" s="16"/>
      <c r="K15" s="8"/>
      <c r="L15" s="8"/>
      <c r="M15" s="8"/>
      <c r="N15" s="8"/>
      <c r="O15" s="8"/>
      <c r="P15" s="8"/>
      <c r="Q15" s="8"/>
      <c r="R15" s="8"/>
      <c r="S15" s="25"/>
      <c r="T15" s="9"/>
      <c r="U15" s="10"/>
      <c r="V15" s="16"/>
      <c r="W15" s="8"/>
      <c r="X15" s="8"/>
      <c r="Y15" s="25"/>
      <c r="Z15" s="9">
        <f t="shared" si="1"/>
        <v>0</v>
      </c>
      <c r="AA15" s="10">
        <f t="shared" si="2"/>
        <v>0</v>
      </c>
      <c r="AB15" s="9">
        <f t="shared" si="6"/>
        <v>0</v>
      </c>
      <c r="AC15" s="10">
        <f t="shared" si="6"/>
        <v>0</v>
      </c>
    </row>
    <row r="16" spans="1:29" ht="13.5" thickBot="1">
      <c r="A16" s="20" t="s">
        <v>15</v>
      </c>
      <c r="B16" s="24"/>
      <c r="C16" s="8"/>
      <c r="D16" s="8"/>
      <c r="E16" s="8"/>
      <c r="F16" s="8"/>
      <c r="G16" s="25"/>
      <c r="H16" s="9">
        <f t="shared" si="4"/>
        <v>0</v>
      </c>
      <c r="I16" s="10">
        <f t="shared" si="5"/>
        <v>0</v>
      </c>
      <c r="J16" s="16">
        <v>93</v>
      </c>
      <c r="K16" s="8">
        <v>83</v>
      </c>
      <c r="L16" s="8">
        <v>41</v>
      </c>
      <c r="M16" s="8">
        <v>56</v>
      </c>
      <c r="N16" s="8">
        <v>50</v>
      </c>
      <c r="O16" s="8">
        <v>55</v>
      </c>
      <c r="P16" s="8">
        <v>67</v>
      </c>
      <c r="Q16" s="8">
        <v>60</v>
      </c>
      <c r="R16" s="8">
        <v>61</v>
      </c>
      <c r="S16" s="25">
        <v>48</v>
      </c>
      <c r="T16" s="9">
        <v>62.4</v>
      </c>
      <c r="U16" s="10">
        <v>60.4</v>
      </c>
      <c r="V16" s="16">
        <v>50</v>
      </c>
      <c r="W16" s="8">
        <v>50</v>
      </c>
      <c r="X16" s="8">
        <v>89</v>
      </c>
      <c r="Y16" s="25">
        <v>77</v>
      </c>
      <c r="Z16" s="9">
        <f t="shared" si="1"/>
        <v>69.5</v>
      </c>
      <c r="AA16" s="10">
        <f t="shared" si="2"/>
        <v>63.5</v>
      </c>
      <c r="AB16" s="9">
        <f t="shared" si="6"/>
        <v>65.95</v>
      </c>
      <c r="AC16" s="10">
        <f t="shared" si="6"/>
        <v>61.95</v>
      </c>
    </row>
    <row r="17" spans="1:29" ht="13.5" thickBot="1">
      <c r="A17" s="20" t="s">
        <v>16</v>
      </c>
      <c r="B17" s="24"/>
      <c r="C17" s="8"/>
      <c r="D17" s="8"/>
      <c r="E17" s="8"/>
      <c r="F17" s="8"/>
      <c r="G17" s="25"/>
      <c r="H17" s="9">
        <f t="shared" si="4"/>
        <v>0</v>
      </c>
      <c r="I17" s="10">
        <f t="shared" si="5"/>
        <v>0</v>
      </c>
      <c r="J17" s="16">
        <v>93</v>
      </c>
      <c r="K17" s="8">
        <v>77</v>
      </c>
      <c r="L17" s="8">
        <v>71</v>
      </c>
      <c r="M17" s="8">
        <v>66</v>
      </c>
      <c r="N17" s="8">
        <v>71</v>
      </c>
      <c r="O17" s="8">
        <v>61</v>
      </c>
      <c r="P17" s="8">
        <v>60</v>
      </c>
      <c r="Q17" s="8">
        <v>58</v>
      </c>
      <c r="R17" s="8">
        <v>59</v>
      </c>
      <c r="S17" s="25">
        <v>61</v>
      </c>
      <c r="T17" s="9">
        <f>(J17+L17+N17+P17+R17)/5</f>
        <v>70.8</v>
      </c>
      <c r="U17" s="10">
        <f>(K17+M17+O17+Q17+S17)/5</f>
        <v>64.6</v>
      </c>
      <c r="V17" s="16">
        <v>67</v>
      </c>
      <c r="W17" s="8">
        <v>55</v>
      </c>
      <c r="X17" s="8">
        <v>89</v>
      </c>
      <c r="Y17" s="25">
        <v>81</v>
      </c>
      <c r="Z17" s="9">
        <f t="shared" si="1"/>
        <v>78</v>
      </c>
      <c r="AA17" s="10">
        <f t="shared" si="2"/>
        <v>68</v>
      </c>
      <c r="AB17" s="9">
        <f t="shared" si="6"/>
        <v>74.4</v>
      </c>
      <c r="AC17" s="10">
        <f t="shared" si="6"/>
        <v>66.3</v>
      </c>
    </row>
    <row r="18" spans="1:29" ht="13.5" thickBot="1">
      <c r="A18" s="20" t="s">
        <v>17</v>
      </c>
      <c r="B18" s="24"/>
      <c r="C18" s="8"/>
      <c r="D18" s="8"/>
      <c r="E18" s="8"/>
      <c r="F18" s="8"/>
      <c r="G18" s="25"/>
      <c r="H18" s="9">
        <f t="shared" si="4"/>
        <v>0</v>
      </c>
      <c r="I18" s="10">
        <f t="shared" si="5"/>
        <v>0</v>
      </c>
      <c r="J18" s="16"/>
      <c r="K18" s="8"/>
      <c r="L18" s="8"/>
      <c r="M18" s="8"/>
      <c r="N18" s="8">
        <v>57</v>
      </c>
      <c r="O18" s="8">
        <v>65</v>
      </c>
      <c r="P18" s="8">
        <v>57</v>
      </c>
      <c r="Q18" s="8">
        <v>63</v>
      </c>
      <c r="R18" s="8">
        <v>59</v>
      </c>
      <c r="S18" s="25">
        <v>57</v>
      </c>
      <c r="T18" s="9">
        <f>(N18+P18+R18)/3</f>
        <v>57.666666666666664</v>
      </c>
      <c r="U18" s="10">
        <f>(O18+Q18+S18)/3</f>
        <v>61.666666666666664</v>
      </c>
      <c r="V18" s="16">
        <v>67</v>
      </c>
      <c r="W18" s="8">
        <v>56</v>
      </c>
      <c r="X18" s="8">
        <v>89</v>
      </c>
      <c r="Y18" s="25">
        <v>86</v>
      </c>
      <c r="Z18" s="9">
        <f t="shared" si="1"/>
        <v>78</v>
      </c>
      <c r="AA18" s="10">
        <f t="shared" si="2"/>
        <v>71</v>
      </c>
      <c r="AB18" s="9">
        <f t="shared" si="6"/>
        <v>67.83333333333333</v>
      </c>
      <c r="AC18" s="10">
        <f t="shared" si="6"/>
        <v>66.33333333333333</v>
      </c>
    </row>
    <row r="19" spans="1:29" ht="13.5" thickBot="1">
      <c r="A19" s="20" t="s">
        <v>18</v>
      </c>
      <c r="B19" s="24"/>
      <c r="C19" s="8"/>
      <c r="D19" s="8"/>
      <c r="E19" s="8"/>
      <c r="F19" s="8"/>
      <c r="G19" s="25"/>
      <c r="H19" s="9">
        <f t="shared" si="4"/>
        <v>0</v>
      </c>
      <c r="I19" s="10">
        <f t="shared" si="5"/>
        <v>0</v>
      </c>
      <c r="J19" s="16"/>
      <c r="K19" s="8"/>
      <c r="L19" s="8"/>
      <c r="M19" s="8"/>
      <c r="N19" s="8"/>
      <c r="O19" s="8"/>
      <c r="P19" s="8">
        <v>57</v>
      </c>
      <c r="Q19" s="8">
        <v>65</v>
      </c>
      <c r="R19" s="8">
        <v>59</v>
      </c>
      <c r="S19" s="25">
        <v>64</v>
      </c>
      <c r="T19" s="9">
        <f>(P19+R19)/2</f>
        <v>58</v>
      </c>
      <c r="U19" s="10">
        <f>(Q19+S19)/2</f>
        <v>64.5</v>
      </c>
      <c r="V19" s="16">
        <v>67</v>
      </c>
      <c r="W19" s="8">
        <v>56</v>
      </c>
      <c r="X19" s="8">
        <v>89</v>
      </c>
      <c r="Y19" s="25">
        <v>82</v>
      </c>
      <c r="Z19" s="9">
        <f t="shared" si="1"/>
        <v>78</v>
      </c>
      <c r="AA19" s="10">
        <f t="shared" si="2"/>
        <v>69</v>
      </c>
      <c r="AB19" s="9">
        <f t="shared" si="6"/>
        <v>68</v>
      </c>
      <c r="AC19" s="10">
        <f t="shared" si="6"/>
        <v>66.75</v>
      </c>
    </row>
    <row r="20" spans="1:29" ht="13.5" thickBot="1">
      <c r="A20" s="20" t="s">
        <v>19</v>
      </c>
      <c r="B20" s="24">
        <v>100</v>
      </c>
      <c r="C20" s="8">
        <v>86</v>
      </c>
      <c r="D20" s="8">
        <v>100</v>
      </c>
      <c r="E20" s="8">
        <v>91</v>
      </c>
      <c r="F20" s="8">
        <v>100</v>
      </c>
      <c r="G20" s="25">
        <v>100</v>
      </c>
      <c r="H20" s="9">
        <f t="shared" si="4"/>
        <v>100</v>
      </c>
      <c r="I20" s="10">
        <f t="shared" si="5"/>
        <v>92.33333333333333</v>
      </c>
      <c r="J20" s="16">
        <v>100</v>
      </c>
      <c r="K20" s="8">
        <v>90</v>
      </c>
      <c r="L20" s="8">
        <v>100</v>
      </c>
      <c r="M20" s="8">
        <v>92</v>
      </c>
      <c r="N20" s="8">
        <v>100</v>
      </c>
      <c r="O20" s="8">
        <v>89</v>
      </c>
      <c r="P20" s="8">
        <v>79</v>
      </c>
      <c r="Q20" s="8">
        <v>85</v>
      </c>
      <c r="R20" s="8">
        <v>100</v>
      </c>
      <c r="S20" s="25">
        <v>85</v>
      </c>
      <c r="T20" s="9">
        <f>(J20+L20+N20+P20+R20)/5</f>
        <v>95.8</v>
      </c>
      <c r="U20" s="10">
        <f>(K20+M20+O20+Q20+S20)/5</f>
        <v>88.2</v>
      </c>
      <c r="V20" s="16"/>
      <c r="W20" s="8"/>
      <c r="X20" s="8"/>
      <c r="Y20" s="25"/>
      <c r="Z20" s="9">
        <f t="shared" si="1"/>
        <v>0</v>
      </c>
      <c r="AA20" s="10">
        <f t="shared" si="2"/>
        <v>0</v>
      </c>
      <c r="AB20" s="9">
        <v>66.67</v>
      </c>
      <c r="AC20" s="10">
        <v>62.7</v>
      </c>
    </row>
    <row r="21" spans="1:29" ht="13.5" thickBot="1">
      <c r="A21" s="20" t="s">
        <v>20</v>
      </c>
      <c r="B21" s="24">
        <v>100</v>
      </c>
      <c r="C21" s="8">
        <v>89</v>
      </c>
      <c r="D21" s="8">
        <v>100</v>
      </c>
      <c r="E21" s="8">
        <v>95</v>
      </c>
      <c r="F21" s="8">
        <v>100</v>
      </c>
      <c r="G21" s="25">
        <v>95</v>
      </c>
      <c r="H21" s="9">
        <f t="shared" si="4"/>
        <v>100</v>
      </c>
      <c r="I21" s="10">
        <f t="shared" si="5"/>
        <v>93</v>
      </c>
      <c r="J21" s="16">
        <v>78</v>
      </c>
      <c r="K21" s="8">
        <v>86</v>
      </c>
      <c r="L21" s="8">
        <v>88</v>
      </c>
      <c r="M21" s="8">
        <v>84</v>
      </c>
      <c r="N21" s="8">
        <v>100</v>
      </c>
      <c r="O21" s="8">
        <v>86</v>
      </c>
      <c r="P21" s="8">
        <v>100</v>
      </c>
      <c r="Q21" s="8">
        <v>83</v>
      </c>
      <c r="R21" s="8">
        <v>100</v>
      </c>
      <c r="S21" s="25">
        <v>87</v>
      </c>
      <c r="T21" s="9">
        <f>(J21+L21+N21+P21+R21)/5</f>
        <v>93.2</v>
      </c>
      <c r="U21" s="10">
        <f>(K21+M21+O21+Q21+S21)/5</f>
        <v>85.2</v>
      </c>
      <c r="V21" s="16"/>
      <c r="W21" s="8"/>
      <c r="X21" s="8"/>
      <c r="Y21" s="25"/>
      <c r="Z21" s="9">
        <f t="shared" si="1"/>
        <v>0</v>
      </c>
      <c r="AA21" s="10">
        <f t="shared" si="2"/>
        <v>0</v>
      </c>
      <c r="AB21" s="9">
        <f aca="true" t="shared" si="7" ref="AB21:AC23">(H21+T21)/2</f>
        <v>96.6</v>
      </c>
      <c r="AC21" s="10">
        <f t="shared" si="7"/>
        <v>89.1</v>
      </c>
    </row>
    <row r="22" spans="1:29" ht="13.5" thickBot="1">
      <c r="A22" s="20" t="s">
        <v>29</v>
      </c>
      <c r="B22" s="24">
        <v>100</v>
      </c>
      <c r="C22" s="8">
        <v>84</v>
      </c>
      <c r="D22" s="8">
        <v>100</v>
      </c>
      <c r="E22" s="8">
        <v>97</v>
      </c>
      <c r="F22" s="8">
        <v>100</v>
      </c>
      <c r="G22" s="25">
        <v>96</v>
      </c>
      <c r="H22" s="9">
        <f t="shared" si="4"/>
        <v>100</v>
      </c>
      <c r="I22" s="10">
        <f t="shared" si="5"/>
        <v>92.33333333333333</v>
      </c>
      <c r="J22" s="16">
        <v>100</v>
      </c>
      <c r="K22" s="8">
        <v>93</v>
      </c>
      <c r="L22" s="8">
        <v>100</v>
      </c>
      <c r="M22" s="8">
        <v>82</v>
      </c>
      <c r="N22" s="8">
        <v>100</v>
      </c>
      <c r="O22" s="8">
        <v>75</v>
      </c>
      <c r="P22" s="8">
        <v>100</v>
      </c>
      <c r="Q22" s="8">
        <v>75</v>
      </c>
      <c r="R22" s="8"/>
      <c r="S22" s="25"/>
      <c r="T22" s="9">
        <f>(J22+L22+N22+P22)/4</f>
        <v>100</v>
      </c>
      <c r="U22" s="10">
        <f>(K22+M22+O22+Q22)/4</f>
        <v>81.25</v>
      </c>
      <c r="V22" s="16">
        <v>83</v>
      </c>
      <c r="W22" s="8">
        <v>87</v>
      </c>
      <c r="X22" s="8"/>
      <c r="Y22" s="25"/>
      <c r="Z22" s="9">
        <v>83</v>
      </c>
      <c r="AA22" s="10">
        <v>87</v>
      </c>
      <c r="AB22" s="9">
        <f t="shared" si="7"/>
        <v>100</v>
      </c>
      <c r="AC22" s="10">
        <f t="shared" si="7"/>
        <v>86.79166666666666</v>
      </c>
    </row>
    <row r="23" spans="1:29" ht="13.5" thickBot="1">
      <c r="A23" s="20" t="s">
        <v>27</v>
      </c>
      <c r="B23" s="24"/>
      <c r="C23" s="8"/>
      <c r="D23" s="8"/>
      <c r="E23" s="8"/>
      <c r="F23" s="8"/>
      <c r="G23" s="25"/>
      <c r="H23" s="9">
        <f t="shared" si="4"/>
        <v>0</v>
      </c>
      <c r="I23" s="10">
        <f t="shared" si="5"/>
        <v>0</v>
      </c>
      <c r="J23" s="16"/>
      <c r="K23" s="8"/>
      <c r="L23" s="8"/>
      <c r="M23" s="8"/>
      <c r="N23" s="8"/>
      <c r="O23" s="8"/>
      <c r="P23" s="8"/>
      <c r="Q23" s="8"/>
      <c r="R23" s="8">
        <v>59</v>
      </c>
      <c r="S23" s="25">
        <v>59</v>
      </c>
      <c r="T23" s="27">
        <v>59</v>
      </c>
      <c r="U23" s="28">
        <v>59</v>
      </c>
      <c r="V23" s="16"/>
      <c r="W23" s="8"/>
      <c r="X23" s="8"/>
      <c r="Y23" s="25"/>
      <c r="Z23" s="9">
        <f t="shared" si="1"/>
        <v>0</v>
      </c>
      <c r="AA23" s="10">
        <f t="shared" si="2"/>
        <v>0</v>
      </c>
      <c r="AB23" s="9">
        <f t="shared" si="7"/>
        <v>29.5</v>
      </c>
      <c r="AC23" s="10">
        <f t="shared" si="7"/>
        <v>29.5</v>
      </c>
    </row>
    <row r="24" spans="1:29" ht="13.5" thickBot="1">
      <c r="A24" s="20" t="s">
        <v>21</v>
      </c>
      <c r="B24" s="24"/>
      <c r="C24" s="8"/>
      <c r="D24" s="8"/>
      <c r="E24" s="8"/>
      <c r="F24" s="8"/>
      <c r="G24" s="25"/>
      <c r="H24" s="9">
        <f t="shared" si="4"/>
        <v>0</v>
      </c>
      <c r="I24" s="10">
        <f t="shared" si="5"/>
        <v>0</v>
      </c>
      <c r="J24" s="16"/>
      <c r="K24" s="8"/>
      <c r="L24" s="8"/>
      <c r="M24" s="8"/>
      <c r="N24" s="8"/>
      <c r="O24" s="8"/>
      <c r="P24" s="8">
        <v>87</v>
      </c>
      <c r="Q24" s="8">
        <v>75</v>
      </c>
      <c r="R24" s="8">
        <v>82</v>
      </c>
      <c r="S24" s="25">
        <v>70</v>
      </c>
      <c r="T24" s="9">
        <v>85</v>
      </c>
      <c r="U24" s="10">
        <v>73</v>
      </c>
      <c r="V24" s="16">
        <v>100</v>
      </c>
      <c r="W24" s="8">
        <v>88</v>
      </c>
      <c r="X24" s="8">
        <v>100</v>
      </c>
      <c r="Y24" s="25">
        <v>96</v>
      </c>
      <c r="Z24" s="9">
        <f t="shared" si="1"/>
        <v>100</v>
      </c>
      <c r="AA24" s="10">
        <f t="shared" si="2"/>
        <v>92</v>
      </c>
      <c r="AB24" s="9">
        <f>(T24+Z24)/2</f>
        <v>92.5</v>
      </c>
      <c r="AC24" s="10">
        <f>(U24+AA24)/2</f>
        <v>82.5</v>
      </c>
    </row>
    <row r="25" spans="1:29" ht="13.5" thickBot="1">
      <c r="A25" s="34" t="s">
        <v>22</v>
      </c>
      <c r="B25" s="35">
        <v>85</v>
      </c>
      <c r="C25" s="36">
        <v>65</v>
      </c>
      <c r="D25" s="36">
        <v>84</v>
      </c>
      <c r="E25" s="36">
        <v>73</v>
      </c>
      <c r="F25" s="36">
        <v>84</v>
      </c>
      <c r="G25" s="37">
        <v>67</v>
      </c>
      <c r="H25" s="27">
        <f t="shared" si="4"/>
        <v>84.33333333333333</v>
      </c>
      <c r="I25" s="28">
        <f t="shared" si="5"/>
        <v>68.33333333333333</v>
      </c>
      <c r="J25" s="38">
        <v>79</v>
      </c>
      <c r="K25" s="36">
        <v>73</v>
      </c>
      <c r="L25" s="36">
        <v>94</v>
      </c>
      <c r="M25" s="36">
        <v>77</v>
      </c>
      <c r="N25" s="36">
        <v>93</v>
      </c>
      <c r="O25" s="36">
        <v>75</v>
      </c>
      <c r="P25" s="36">
        <v>80</v>
      </c>
      <c r="Q25" s="36">
        <v>61</v>
      </c>
      <c r="R25" s="36">
        <v>94</v>
      </c>
      <c r="S25" s="37">
        <v>75</v>
      </c>
      <c r="T25" s="27">
        <f>(J25+L25+N25+P25+R25)/5</f>
        <v>88</v>
      </c>
      <c r="U25" s="28">
        <f>(K25+M25+O25+Q25+S25)/5</f>
        <v>72.2</v>
      </c>
      <c r="V25" s="38">
        <v>100</v>
      </c>
      <c r="W25" s="36">
        <v>82</v>
      </c>
      <c r="X25" s="36">
        <v>100</v>
      </c>
      <c r="Y25" s="37">
        <v>94</v>
      </c>
      <c r="Z25" s="27">
        <f t="shared" si="1"/>
        <v>100</v>
      </c>
      <c r="AA25" s="28">
        <f t="shared" si="2"/>
        <v>88</v>
      </c>
      <c r="AB25" s="27">
        <f>(H25+T25+Z25)/3</f>
        <v>90.77777777777777</v>
      </c>
      <c r="AC25" s="28">
        <f>(I25+U25+AA25)/3</f>
        <v>76.17777777777778</v>
      </c>
    </row>
    <row r="26" spans="1:29" ht="13.5" thickBot="1">
      <c r="A26" s="39" t="s">
        <v>32</v>
      </c>
      <c r="B26" s="46">
        <v>85.6</v>
      </c>
      <c r="C26" s="47">
        <v>72.4</v>
      </c>
      <c r="D26" s="47">
        <v>84</v>
      </c>
      <c r="E26" s="47">
        <f>(E25+E22+E21+E20+E15+E10+E9+E8+E7)/9</f>
        <v>77.22222222222223</v>
      </c>
      <c r="F26" s="47">
        <f>(F25+F22+F21+F20+F15+F10+F9+F8+F7)/9</f>
        <v>71.77777777777777</v>
      </c>
      <c r="G26" s="47">
        <f>(G25+G22+G21+G20+G15+G10+G9+G8+G7)/9</f>
        <v>71.11111111111111</v>
      </c>
      <c r="H26" s="47">
        <f>(H25+H22+H21+H20+H15+H10+H9+H8+H7)/9</f>
        <v>80.51851851851852</v>
      </c>
      <c r="I26" s="47">
        <f>(I25+I22+I21+I20+I15+I10+I9+I8+I7)/9</f>
        <v>73.5925925925926</v>
      </c>
      <c r="J26" s="47"/>
      <c r="K26" s="47"/>
      <c r="L26" s="47"/>
      <c r="M26" s="47"/>
      <c r="N26" s="47"/>
      <c r="O26" s="47"/>
      <c r="P26" s="47"/>
      <c r="Q26" s="47"/>
      <c r="R26" s="47">
        <v>68.3</v>
      </c>
      <c r="S26" s="48">
        <f>SUM(S7:S25)</f>
        <v>1027</v>
      </c>
      <c r="T26" s="41">
        <v>71.3</v>
      </c>
      <c r="U26" s="33">
        <v>67</v>
      </c>
      <c r="V26" s="47"/>
      <c r="W26" s="47"/>
      <c r="X26" s="47">
        <v>90.4</v>
      </c>
      <c r="Y26" s="48">
        <v>81.3</v>
      </c>
      <c r="Z26" s="41">
        <v>81.2</v>
      </c>
      <c r="AA26" s="33">
        <v>73.9</v>
      </c>
      <c r="AB26" s="41">
        <v>74.2</v>
      </c>
      <c r="AC26" s="33">
        <v>68</v>
      </c>
    </row>
    <row r="27" spans="1:29" ht="13.5" thickBot="1">
      <c r="A27" s="39" t="s">
        <v>30</v>
      </c>
      <c r="B27" s="40">
        <v>70.3</v>
      </c>
      <c r="C27" s="40">
        <v>66</v>
      </c>
      <c r="D27" s="40">
        <v>76.6</v>
      </c>
      <c r="E27" s="40">
        <v>72.7</v>
      </c>
      <c r="F27" s="40">
        <v>80</v>
      </c>
      <c r="G27" s="40">
        <v>69.8</v>
      </c>
      <c r="H27" s="41">
        <v>75.7</v>
      </c>
      <c r="I27" s="40">
        <v>68.6</v>
      </c>
      <c r="J27" s="42">
        <v>81.3</v>
      </c>
      <c r="K27" s="42">
        <v>78</v>
      </c>
      <c r="L27" s="42">
        <v>73.1</v>
      </c>
      <c r="M27" s="42">
        <v>66.8</v>
      </c>
      <c r="N27" s="42">
        <v>76</v>
      </c>
      <c r="O27" s="42">
        <v>68.8</v>
      </c>
      <c r="P27" s="42">
        <v>67.6</v>
      </c>
      <c r="Q27" s="42">
        <v>65</v>
      </c>
      <c r="R27" s="42">
        <v>53.7</v>
      </c>
      <c r="S27" s="42">
        <v>56.1</v>
      </c>
      <c r="T27" s="41">
        <v>68.2</v>
      </c>
      <c r="U27" s="33">
        <v>65.6</v>
      </c>
      <c r="V27" s="42">
        <v>86.7</v>
      </c>
      <c r="W27" s="42">
        <v>77.8</v>
      </c>
      <c r="X27" s="45">
        <v>54.7</v>
      </c>
      <c r="Y27" s="45">
        <v>59.6</v>
      </c>
      <c r="Z27" s="41">
        <v>70.7</v>
      </c>
      <c r="AA27" s="10">
        <v>68.7</v>
      </c>
      <c r="AB27" s="41">
        <v>67.5</v>
      </c>
      <c r="AC27" s="33">
        <v>64.5</v>
      </c>
    </row>
    <row r="29" spans="1:29" ht="12.75">
      <c r="A29" s="43"/>
      <c r="B29" s="43"/>
      <c r="C29" s="43"/>
      <c r="D29" s="43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2" spans="8:20" ht="18">
      <c r="H32" s="13"/>
      <c r="I32" s="13"/>
      <c r="J32" s="13"/>
      <c r="K32" s="13"/>
      <c r="L32" s="13"/>
      <c r="M32" s="13"/>
      <c r="N32" s="13"/>
      <c r="O32" s="14"/>
      <c r="P32" s="13"/>
      <c r="Q32" s="13"/>
      <c r="R32" s="13"/>
      <c r="S32" s="13"/>
      <c r="T32" s="13"/>
    </row>
  </sheetData>
  <sheetProtection/>
  <mergeCells count="12">
    <mergeCell ref="L4:M4"/>
    <mergeCell ref="N4:O4"/>
    <mergeCell ref="P4:Q4"/>
    <mergeCell ref="R4:S4"/>
    <mergeCell ref="V4:W4"/>
    <mergeCell ref="X4:Y4"/>
    <mergeCell ref="A1:AC1"/>
    <mergeCell ref="A2:AC2"/>
    <mergeCell ref="B4:C4"/>
    <mergeCell ref="D4:E4"/>
    <mergeCell ref="F4:G4"/>
    <mergeCell ref="J4:K4"/>
  </mergeCells>
  <printOptions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Семеновна</cp:lastModifiedBy>
  <cp:lastPrinted>2005-12-31T17:38:53Z</cp:lastPrinted>
  <dcterms:created xsi:type="dcterms:W3CDTF">1996-10-08T23:32:33Z</dcterms:created>
  <dcterms:modified xsi:type="dcterms:W3CDTF">2005-12-31T22:44:48Z</dcterms:modified>
  <cp:category/>
  <cp:version/>
  <cp:contentType/>
  <cp:contentStatus/>
</cp:coreProperties>
</file>